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70" yWindow="15" windowWidth="9045" windowHeight="5850" activeTab="1"/>
  </bookViews>
  <sheets>
    <sheet name="2月" sheetId="1" r:id="rId1"/>
    <sheet name="3月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<sst xmlns="http://schemas.openxmlformats.org/spreadsheetml/2006/main" count="254" uniqueCount="129">
  <si>
    <t>前月繰越し</t>
  </si>
  <si>
    <t>円</t>
  </si>
  <si>
    <t>今月収入</t>
  </si>
  <si>
    <t>日</t>
  </si>
  <si>
    <t>内容</t>
  </si>
  <si>
    <t>費目</t>
  </si>
  <si>
    <t>金額</t>
  </si>
  <si>
    <t>残高</t>
  </si>
  <si>
    <t>食費</t>
  </si>
  <si>
    <t>クリーニング</t>
  </si>
  <si>
    <t>被服費</t>
  </si>
  <si>
    <t>医療費</t>
  </si>
  <si>
    <t>費目</t>
  </si>
  <si>
    <t>食費</t>
  </si>
  <si>
    <t>医療費</t>
  </si>
  <si>
    <t>被服費</t>
  </si>
  <si>
    <t>教育費</t>
  </si>
  <si>
    <t>ガソリン</t>
  </si>
  <si>
    <t>交通費</t>
  </si>
  <si>
    <t>交通費</t>
  </si>
  <si>
    <t>交際費</t>
  </si>
  <si>
    <t>雑費</t>
  </si>
  <si>
    <t>こずかい</t>
  </si>
  <si>
    <t>くつした</t>
  </si>
  <si>
    <t>Aスーパー</t>
  </si>
  <si>
    <t>Ｂスーパー</t>
  </si>
  <si>
    <t>次月繰越金</t>
  </si>
  <si>
    <t>合   計</t>
  </si>
  <si>
    <t>Ｃ医院薬代</t>
  </si>
  <si>
    <t>雑費</t>
  </si>
  <si>
    <t>交際費</t>
  </si>
  <si>
    <t>カツト</t>
  </si>
  <si>
    <t>費目</t>
  </si>
  <si>
    <t>医療費</t>
  </si>
  <si>
    <t>教育費</t>
  </si>
  <si>
    <t>交通費</t>
  </si>
  <si>
    <t>こずかい</t>
  </si>
  <si>
    <t>ガソリン</t>
  </si>
  <si>
    <t>靴下</t>
  </si>
  <si>
    <t>歯医者</t>
  </si>
  <si>
    <t>昼食</t>
  </si>
  <si>
    <t>ペンキ</t>
  </si>
  <si>
    <t>オイル</t>
  </si>
  <si>
    <t>昼食</t>
  </si>
  <si>
    <t>Ａスーパー</t>
  </si>
  <si>
    <t>自治会費</t>
  </si>
  <si>
    <t>散髪</t>
  </si>
  <si>
    <t>Ｂスーパー</t>
  </si>
  <si>
    <t>Ｃスーパー</t>
  </si>
  <si>
    <t>医院薬代</t>
  </si>
  <si>
    <t>Ｄスーパー</t>
  </si>
  <si>
    <t>出産祝</t>
  </si>
  <si>
    <t>Ｅスーパー</t>
  </si>
  <si>
    <t>Ｆスーパー</t>
  </si>
  <si>
    <t>レストラン</t>
  </si>
  <si>
    <t>家  計  簿 2005</t>
  </si>
  <si>
    <t>2月</t>
  </si>
  <si>
    <t>通貨換算表</t>
  </si>
  <si>
    <t>2005.2.17現在</t>
  </si>
  <si>
    <t>円</t>
  </si>
  <si>
    <t>ドル</t>
  </si>
  <si>
    <t>ユーロ</t>
  </si>
  <si>
    <t>元</t>
  </si>
  <si>
    <t>フラン</t>
  </si>
  <si>
    <t>マルク</t>
  </si>
  <si>
    <t>通貨名（単位）</t>
  </si>
  <si>
    <t>１円あたりの貨幣価値？</t>
  </si>
  <si>
    <t>5000円だったら</t>
  </si>
  <si>
    <t>10000円だったら</t>
  </si>
  <si>
    <t>50000円だったら</t>
  </si>
  <si>
    <t>各国通貨単位あたり何円か？</t>
  </si>
  <si>
    <t>日本円</t>
  </si>
  <si>
    <t>米ドル</t>
  </si>
  <si>
    <t>ユーロ</t>
  </si>
  <si>
    <t>カナダドル</t>
  </si>
  <si>
    <t>イギリスポンド</t>
  </si>
  <si>
    <t>オーストラリアドル</t>
  </si>
  <si>
    <t>ニュージーランドドル</t>
  </si>
  <si>
    <t>韓国ウォン</t>
  </si>
  <si>
    <t>香港ドル</t>
  </si>
  <si>
    <t>シンガポールドル</t>
  </si>
  <si>
    <t>タイバーツ</t>
  </si>
  <si>
    <t>スイスフラン</t>
  </si>
  <si>
    <t>デンマーククローネ</t>
  </si>
  <si>
    <t>ノルウェークローネ</t>
  </si>
  <si>
    <t>スウェーデンクローナ</t>
  </si>
  <si>
    <t>アイスランドクローネ</t>
  </si>
  <si>
    <t>ロシアルーブル</t>
  </si>
  <si>
    <t>トルコリラ</t>
  </si>
  <si>
    <t>中国元</t>
  </si>
  <si>
    <t>マレーシアリンギッド</t>
  </si>
  <si>
    <t>ベトナムドン</t>
  </si>
  <si>
    <t>マカオパタカ</t>
  </si>
  <si>
    <t>フィリピンペソ</t>
  </si>
  <si>
    <t>台湾ドル</t>
  </si>
  <si>
    <t>インドルピー</t>
  </si>
  <si>
    <t>インドネシアルピア</t>
  </si>
  <si>
    <t>アルゼンチンペソ</t>
  </si>
  <si>
    <t>ブラジルレアル</t>
  </si>
  <si>
    <t>ウルグアイペソ</t>
  </si>
  <si>
    <t>メキシコペソ</t>
  </si>
  <si>
    <t>ドミニカ共和国ペソ</t>
  </si>
  <si>
    <t>ジャマイカドル</t>
  </si>
  <si>
    <t>コスタリカコロン</t>
  </si>
  <si>
    <t>サウジアラビアリアル</t>
  </si>
  <si>
    <t>アラブ首長国連邦ディラハム</t>
  </si>
  <si>
    <t>クウェートディナール</t>
  </si>
  <si>
    <t>カタールリヤル</t>
  </si>
  <si>
    <t>エジプトポンド</t>
  </si>
  <si>
    <t>モロッコディラハム</t>
  </si>
  <si>
    <t>チュニジアディナール</t>
  </si>
  <si>
    <t>南アフリカランド</t>
  </si>
  <si>
    <t>１米＄</t>
  </si>
  <si>
    <t>５０米＄あたり</t>
  </si>
  <si>
    <t>１００米＄あたり</t>
  </si>
  <si>
    <t>１ユーロ</t>
  </si>
  <si>
    <t>５０ユーロあたり</t>
  </si>
  <si>
    <t>１００ユーロあたり</t>
  </si>
  <si>
    <t>アイスランドクローナ</t>
  </si>
  <si>
    <t>各国の通貨</t>
  </si>
  <si>
    <t>レート</t>
  </si>
  <si>
    <t>１万円あたり</t>
  </si>
  <si>
    <t>英ポンド</t>
  </si>
  <si>
    <t>豪ドル</t>
  </si>
  <si>
    <t>各国通貨と円のレート(asahi.comより2005.2.17現在)</t>
  </si>
  <si>
    <t>合計</t>
  </si>
  <si>
    <t>金額</t>
  </si>
  <si>
    <t>割合</t>
  </si>
  <si>
    <t>3月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</si>
</sst>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\&quot;#,##0.0000;[Red]&quot;\&quot;\-#,##0.0000"/>
    <numFmt numFmtId="182" formatCode="\$#,##0.00;\-\$#,##0.00"/>
    <numFmt numFmtId="183" formatCode="[$€-2]\ #,##0.00;[$€-2]\ \-#,##0.00"/>
    <numFmt numFmtId="184" formatCode="0.0%"/>
    <numFmt numFmtId="185" formatCode="mmm\-yyyy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7"/>
      <name val="ＭＳ Ｐゴシック"/>
      <family val="3"/>
    </font>
    <font>
      <sz val="11"/>
      <name val="HGP創英角ﾎﾟｯﾌﾟ体"/>
      <family val="3"/>
    </font>
    <font>
      <b/>
      <i/>
      <sz val="11"/>
      <name val="ＭＳ Ｐゴシック"/>
      <family val="3"/>
    </font>
    <font>
      <b/>
      <sz val="11"/>
      <name val="HGP創英角ﾎﾟｯﾌﾟ体"/>
      <family val="3"/>
    </font>
    <font>
      <b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2" borderId="1" xfId="16" applyFill="1" applyBorder="1" applyAlignment="1">
      <alignment/>
    </xf>
    <xf numFmtId="0" fontId="0" fillId="0" borderId="0" xfId="0" applyFill="1" applyAlignment="1">
      <alignment/>
    </xf>
    <xf numFmtId="38" fontId="0" fillId="3" borderId="1" xfId="16" applyFill="1" applyBorder="1" applyAlignment="1">
      <alignment/>
    </xf>
    <xf numFmtId="0" fontId="0" fillId="4" borderId="2" xfId="0" applyFill="1" applyBorder="1" applyAlignment="1">
      <alignment horizontal="center"/>
    </xf>
    <xf numFmtId="17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38" fontId="0" fillId="0" borderId="0" xfId="16" applyBorder="1" applyAlignment="1">
      <alignment/>
    </xf>
    <xf numFmtId="0" fontId="0" fillId="0" borderId="1" xfId="0" applyBorder="1" applyAlignment="1">
      <alignment horizontal="center"/>
    </xf>
    <xf numFmtId="38" fontId="0" fillId="5" borderId="1" xfId="16" applyFill="1" applyBorder="1" applyAlignment="1">
      <alignment/>
    </xf>
    <xf numFmtId="38" fontId="0" fillId="0" borderId="0" xfId="16" applyAlignment="1">
      <alignment/>
    </xf>
    <xf numFmtId="38" fontId="0" fillId="2" borderId="2" xfId="16" applyFont="1" applyFill="1" applyBorder="1" applyAlignment="1">
      <alignment/>
    </xf>
    <xf numFmtId="38" fontId="0" fillId="2" borderId="2" xfId="16" applyFill="1" applyBorder="1" applyAlignment="1">
      <alignment/>
    </xf>
    <xf numFmtId="0" fontId="4" fillId="6" borderId="3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right" wrapText="1"/>
    </xf>
    <xf numFmtId="4" fontId="5" fillId="7" borderId="3" xfId="0" applyNumberFormat="1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right" wrapText="1"/>
    </xf>
    <xf numFmtId="0" fontId="2" fillId="8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right" wrapText="1"/>
    </xf>
    <xf numFmtId="4" fontId="5" fillId="8" borderId="3" xfId="0" applyNumberFormat="1" applyFont="1" applyFill="1" applyBorder="1" applyAlignment="1">
      <alignment horizontal="right" wrapText="1"/>
    </xf>
    <xf numFmtId="0" fontId="2" fillId="9" borderId="3" xfId="0" applyFont="1" applyFill="1" applyBorder="1" applyAlignment="1">
      <alignment horizontal="center" wrapText="1"/>
    </xf>
    <xf numFmtId="4" fontId="5" fillId="9" borderId="3" xfId="0" applyNumberFormat="1" applyFont="1" applyFill="1" applyBorder="1" applyAlignment="1">
      <alignment horizontal="right" wrapText="1"/>
    </xf>
    <xf numFmtId="0" fontId="5" fillId="9" borderId="3" xfId="0" applyFont="1" applyFill="1" applyBorder="1" applyAlignment="1">
      <alignment horizontal="right" wrapText="1"/>
    </xf>
    <xf numFmtId="0" fontId="2" fillId="6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right" wrapText="1"/>
    </xf>
    <xf numFmtId="4" fontId="5" fillId="6" borderId="3" xfId="0" applyNumberFormat="1" applyFont="1" applyFill="1" applyBorder="1" applyAlignment="1">
      <alignment horizontal="right" wrapText="1"/>
    </xf>
    <xf numFmtId="0" fontId="2" fillId="10" borderId="3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right" wrapText="1"/>
    </xf>
    <xf numFmtId="4" fontId="5" fillId="10" borderId="3" xfId="0" applyNumberFormat="1" applyFont="1" applyFill="1" applyBorder="1" applyAlignment="1">
      <alignment horizontal="right" wrapText="1"/>
    </xf>
    <xf numFmtId="0" fontId="6" fillId="6" borderId="3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0" fillId="0" borderId="2" xfId="0" applyFont="1" applyFill="1" applyBorder="1" applyAlignment="1">
      <alignment horizontal="center" wrapText="1"/>
    </xf>
    <xf numFmtId="181" fontId="0" fillId="0" borderId="2" xfId="18" applyNumberFormat="1" applyFill="1" applyBorder="1" applyAlignment="1">
      <alignment horizontal="right" wrapText="1"/>
    </xf>
    <xf numFmtId="182" fontId="0" fillId="0" borderId="2" xfId="18" applyNumberFormat="1" applyFill="1" applyBorder="1" applyAlignment="1">
      <alignment horizontal="right" wrapText="1"/>
    </xf>
    <xf numFmtId="182" fontId="0" fillId="0" borderId="2" xfId="0" applyNumberFormat="1" applyFill="1" applyBorder="1" applyAlignment="1">
      <alignment horizontal="right" wrapText="1"/>
    </xf>
    <xf numFmtId="183" fontId="0" fillId="0" borderId="2" xfId="0" applyNumberForma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38" fontId="0" fillId="0" borderId="2" xfId="16" applyBorder="1" applyAlignment="1">
      <alignment/>
    </xf>
    <xf numFmtId="184" fontId="0" fillId="0" borderId="2" xfId="15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28575</xdr:rowOff>
    </xdr:from>
    <xdr:to>
      <xdr:col>7</xdr:col>
      <xdr:colOff>466725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38425" y="28575"/>
          <a:ext cx="22764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前月も記入されている場合は
「='2月'!E45」のように前月シートの
次月繰越金セルを記入します。</a:t>
          </a:r>
        </a:p>
      </xdr:txBody>
    </xdr:sp>
    <xdr:clientData/>
  </xdr:twoCellAnchor>
  <xdr:twoCellAnchor>
    <xdr:from>
      <xdr:col>3</xdr:col>
      <xdr:colOff>238125</xdr:colOff>
      <xdr:row>1</xdr:row>
      <xdr:rowOff>66675</xdr:rowOff>
    </xdr:from>
    <xdr:to>
      <xdr:col>3</xdr:col>
      <xdr:colOff>485775</xdr:colOff>
      <xdr:row>1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2390775" y="238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workbookViewId="0" topLeftCell="A1">
      <selection activeCell="A12" sqref="A12"/>
    </sheetView>
  </sheetViews>
  <sheetFormatPr defaultColWidth="9.00390625" defaultRowHeight="13.5"/>
  <cols>
    <col min="1" max="1" width="6.25390625" style="0" customWidth="1"/>
    <col min="2" max="2" width="11.875" style="0" customWidth="1"/>
    <col min="3" max="3" width="7.875" style="0" customWidth="1"/>
    <col min="4" max="4" width="7.75390625" style="0" customWidth="1"/>
    <col min="5" max="5" width="8.125" style="0" customWidth="1"/>
    <col min="6" max="6" width="3.50390625" style="0" customWidth="1"/>
    <col min="7" max="7" width="8.875" style="0" customWidth="1"/>
  </cols>
  <sheetData>
    <row r="1" spans="1:5" ht="21">
      <c r="A1" s="47" t="s">
        <v>55</v>
      </c>
      <c r="B1" s="47"/>
      <c r="C1" s="47"/>
      <c r="D1" s="47"/>
      <c r="E1" s="47"/>
    </row>
    <row r="3" spans="1:7" ht="14.25" thickBot="1">
      <c r="A3" s="1" t="s">
        <v>56</v>
      </c>
      <c r="B3" t="s">
        <v>0</v>
      </c>
      <c r="C3" s="2">
        <f>'3月'!E44</f>
        <v>17205</v>
      </c>
      <c r="D3" t="s">
        <v>1</v>
      </c>
      <c r="G3" s="3"/>
    </row>
    <row r="4" spans="2:4" ht="14.25" thickBot="1">
      <c r="B4" t="s">
        <v>2</v>
      </c>
      <c r="C4" s="4">
        <v>100000</v>
      </c>
      <c r="D4" t="s">
        <v>1</v>
      </c>
    </row>
    <row r="6" spans="1:7" ht="13.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G6" s="5" t="s">
        <v>12</v>
      </c>
    </row>
    <row r="7" spans="1:7" ht="13.5">
      <c r="A7" s="6">
        <v>38372</v>
      </c>
      <c r="B7" s="7" t="s">
        <v>24</v>
      </c>
      <c r="C7" s="7" t="s">
        <v>8</v>
      </c>
      <c r="D7" s="8">
        <v>1512</v>
      </c>
      <c r="E7" s="8">
        <f>IF(D7="","",C3+C4-D7)</f>
        <v>115693</v>
      </c>
      <c r="F7" s="9"/>
      <c r="G7" s="7" t="s">
        <v>13</v>
      </c>
    </row>
    <row r="8" spans="1:7" ht="13.5">
      <c r="A8" s="6">
        <v>38375</v>
      </c>
      <c r="B8" s="7" t="s">
        <v>25</v>
      </c>
      <c r="C8" s="7" t="s">
        <v>8</v>
      </c>
      <c r="D8" s="8">
        <v>3743</v>
      </c>
      <c r="E8" s="8">
        <f aca="true" t="shared" si="0" ref="E8:E16">IF(D8="","",E7-D8)</f>
        <v>111950</v>
      </c>
      <c r="G8" s="7" t="s">
        <v>14</v>
      </c>
    </row>
    <row r="9" spans="1:7" ht="13.5">
      <c r="A9" s="6">
        <v>38376</v>
      </c>
      <c r="B9" s="7" t="s">
        <v>9</v>
      </c>
      <c r="C9" s="7" t="s">
        <v>10</v>
      </c>
      <c r="D9" s="8">
        <v>1302</v>
      </c>
      <c r="E9" s="8">
        <f t="shared" si="0"/>
        <v>110648</v>
      </c>
      <c r="G9" s="7" t="s">
        <v>15</v>
      </c>
    </row>
    <row r="10" spans="1:7" ht="13.5">
      <c r="A10" s="6">
        <v>38376</v>
      </c>
      <c r="B10" s="7" t="s">
        <v>28</v>
      </c>
      <c r="C10" s="7" t="s">
        <v>11</v>
      </c>
      <c r="D10" s="8">
        <v>890</v>
      </c>
      <c r="E10" s="8">
        <f t="shared" si="0"/>
        <v>109758</v>
      </c>
      <c r="G10" s="7" t="s">
        <v>16</v>
      </c>
    </row>
    <row r="11" spans="1:7" ht="13.5">
      <c r="A11" s="6">
        <v>38378</v>
      </c>
      <c r="B11" s="7" t="s">
        <v>17</v>
      </c>
      <c r="C11" s="7" t="s">
        <v>18</v>
      </c>
      <c r="D11" s="8">
        <v>401</v>
      </c>
      <c r="E11" s="8">
        <f t="shared" si="0"/>
        <v>109357</v>
      </c>
      <c r="G11" s="7" t="s">
        <v>19</v>
      </c>
    </row>
    <row r="12" spans="1:7" ht="13.5">
      <c r="A12" s="6">
        <v>38378</v>
      </c>
      <c r="B12" s="7" t="s">
        <v>23</v>
      </c>
      <c r="C12" s="7" t="s">
        <v>10</v>
      </c>
      <c r="D12" s="8">
        <v>504</v>
      </c>
      <c r="E12" s="8">
        <f t="shared" si="0"/>
        <v>108853</v>
      </c>
      <c r="G12" s="7" t="s">
        <v>20</v>
      </c>
    </row>
    <row r="13" spans="1:7" ht="13.5">
      <c r="A13" s="6"/>
      <c r="B13" s="7"/>
      <c r="C13" s="7"/>
      <c r="D13" s="8"/>
      <c r="E13" s="8">
        <f t="shared" si="0"/>
      </c>
      <c r="G13" s="7" t="s">
        <v>21</v>
      </c>
    </row>
    <row r="14" spans="1:7" ht="13.5">
      <c r="A14" s="6"/>
      <c r="B14" s="7"/>
      <c r="C14" s="7"/>
      <c r="D14" s="8"/>
      <c r="E14" s="8">
        <f t="shared" si="0"/>
      </c>
      <c r="G14" s="7" t="s">
        <v>22</v>
      </c>
    </row>
    <row r="15" spans="1:5" ht="13.5">
      <c r="A15" s="6"/>
      <c r="B15" s="7"/>
      <c r="C15" s="7"/>
      <c r="D15" s="8"/>
      <c r="E15" s="8">
        <f t="shared" si="0"/>
      </c>
    </row>
    <row r="16" spans="1:6" ht="13.5">
      <c r="A16" s="6"/>
      <c r="B16" s="7"/>
      <c r="C16" s="7"/>
      <c r="D16" s="8"/>
      <c r="E16" s="13">
        <f t="shared" si="0"/>
      </c>
      <c r="F16" t="s">
        <v>26</v>
      </c>
    </row>
    <row r="17" spans="2:5" ht="14.25" thickBot="1">
      <c r="B17" s="10" t="s">
        <v>27</v>
      </c>
      <c r="D17" s="11">
        <f>SUM(D7:D16)</f>
        <v>8352</v>
      </c>
      <c r="E17" s="12"/>
    </row>
  </sheetData>
  <mergeCells count="1">
    <mergeCell ref="A1:E1"/>
  </mergeCells>
  <dataValidations count="1">
    <dataValidation type="list" allowBlank="1" showInputMessage="1" showErrorMessage="1" sqref="C7:C16">
      <formula1>$G$7:$G$14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6.125" style="0" customWidth="1"/>
    <col min="2" max="2" width="13.125" style="0" bestFit="1" customWidth="1"/>
    <col min="6" max="6" width="1.875" style="0" customWidth="1"/>
    <col min="7" max="7" width="10.25390625" style="0" bestFit="1" customWidth="1"/>
    <col min="8" max="8" width="6.125" style="0" customWidth="1"/>
  </cols>
  <sheetData>
    <row r="2" spans="1:7" ht="14.25" thickBot="1">
      <c r="A2" s="1" t="s">
        <v>128</v>
      </c>
      <c r="B2" t="s">
        <v>0</v>
      </c>
      <c r="C2" s="2">
        <v>833</v>
      </c>
      <c r="D2" t="s">
        <v>1</v>
      </c>
      <c r="G2" s="3"/>
    </row>
    <row r="3" spans="2:4" ht="14.25" thickBot="1">
      <c r="B3" t="s">
        <v>2</v>
      </c>
      <c r="C3" s="4">
        <v>100000</v>
      </c>
      <c r="D3" t="s">
        <v>1</v>
      </c>
    </row>
    <row r="5" spans="1:5" ht="13.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6" ht="13.5">
      <c r="A6" s="6">
        <v>38403</v>
      </c>
      <c r="B6" s="7" t="s">
        <v>44</v>
      </c>
      <c r="C6" s="7" t="s">
        <v>13</v>
      </c>
      <c r="D6" s="8">
        <v>2626</v>
      </c>
      <c r="E6" s="8">
        <f>IF(D6="","",C2+C3-D6)</f>
        <v>98207</v>
      </c>
      <c r="F6" s="9"/>
    </row>
    <row r="7" spans="1:5" ht="13.5">
      <c r="A7" s="6">
        <v>38403</v>
      </c>
      <c r="B7" s="7" t="s">
        <v>46</v>
      </c>
      <c r="C7" s="7" t="s">
        <v>29</v>
      </c>
      <c r="D7" s="8">
        <v>3700</v>
      </c>
      <c r="E7" s="8">
        <f aca="true" t="shared" si="0" ref="E7:E42">IF(D7="","",E6-D7)</f>
        <v>94507</v>
      </c>
    </row>
    <row r="8" spans="1:5" ht="13.5">
      <c r="A8" s="6">
        <v>38404</v>
      </c>
      <c r="B8" s="7" t="s">
        <v>45</v>
      </c>
      <c r="C8" s="7" t="s">
        <v>30</v>
      </c>
      <c r="D8" s="8">
        <v>1200</v>
      </c>
      <c r="E8" s="8">
        <f t="shared" si="0"/>
        <v>93307</v>
      </c>
    </row>
    <row r="9" spans="1:5" ht="13.5">
      <c r="A9" s="6">
        <v>38404</v>
      </c>
      <c r="B9" s="7" t="s">
        <v>31</v>
      </c>
      <c r="C9" s="7" t="s">
        <v>29</v>
      </c>
      <c r="D9" s="8">
        <v>3300</v>
      </c>
      <c r="E9" s="8">
        <f t="shared" si="0"/>
        <v>90007</v>
      </c>
    </row>
    <row r="10" spans="1:5" ht="13.5">
      <c r="A10" s="6">
        <v>38405</v>
      </c>
      <c r="B10" s="7" t="s">
        <v>47</v>
      </c>
      <c r="C10" s="7" t="s">
        <v>8</v>
      </c>
      <c r="D10" s="8">
        <v>3761</v>
      </c>
      <c r="E10" s="8">
        <f t="shared" si="0"/>
        <v>86246</v>
      </c>
    </row>
    <row r="11" spans="1:7" ht="13.5">
      <c r="A11" s="6">
        <v>38407</v>
      </c>
      <c r="B11" s="7" t="s">
        <v>47</v>
      </c>
      <c r="C11" s="7" t="s">
        <v>8</v>
      </c>
      <c r="D11" s="8">
        <v>1773</v>
      </c>
      <c r="E11" s="8">
        <f t="shared" si="0"/>
        <v>84473</v>
      </c>
      <c r="G11" s="5" t="s">
        <v>32</v>
      </c>
    </row>
    <row r="12" spans="1:7" ht="13.5">
      <c r="A12" s="6">
        <v>38408</v>
      </c>
      <c r="B12" s="7" t="s">
        <v>48</v>
      </c>
      <c r="C12" s="7" t="s">
        <v>8</v>
      </c>
      <c r="D12" s="8">
        <v>3139</v>
      </c>
      <c r="E12" s="8">
        <f t="shared" si="0"/>
        <v>81334</v>
      </c>
      <c r="G12" s="7" t="s">
        <v>13</v>
      </c>
    </row>
    <row r="13" spans="1:7" ht="13.5">
      <c r="A13" s="6">
        <v>38410</v>
      </c>
      <c r="B13" s="7" t="s">
        <v>49</v>
      </c>
      <c r="C13" s="7" t="s">
        <v>11</v>
      </c>
      <c r="D13" s="8">
        <v>890</v>
      </c>
      <c r="E13" s="8">
        <f t="shared" si="0"/>
        <v>80444</v>
      </c>
      <c r="G13" s="7" t="s">
        <v>33</v>
      </c>
    </row>
    <row r="14" spans="1:7" ht="13.5">
      <c r="A14" s="6">
        <v>38411</v>
      </c>
      <c r="B14" s="7" t="s">
        <v>50</v>
      </c>
      <c r="C14" s="7" t="s">
        <v>8</v>
      </c>
      <c r="D14" s="8">
        <v>2284</v>
      </c>
      <c r="E14" s="8">
        <f t="shared" si="0"/>
        <v>78160</v>
      </c>
      <c r="G14" s="7" t="s">
        <v>15</v>
      </c>
    </row>
    <row r="15" spans="1:7" ht="13.5">
      <c r="A15" s="6">
        <v>38412</v>
      </c>
      <c r="B15" s="7" t="s">
        <v>52</v>
      </c>
      <c r="C15" s="7" t="s">
        <v>8</v>
      </c>
      <c r="D15" s="8">
        <v>1015</v>
      </c>
      <c r="E15" s="8">
        <f t="shared" si="0"/>
        <v>77145</v>
      </c>
      <c r="G15" s="7" t="s">
        <v>34</v>
      </c>
    </row>
    <row r="16" spans="1:7" ht="13.5">
      <c r="A16" s="6">
        <v>38413</v>
      </c>
      <c r="B16" s="7" t="s">
        <v>47</v>
      </c>
      <c r="C16" s="7" t="s">
        <v>8</v>
      </c>
      <c r="D16" s="8">
        <v>525</v>
      </c>
      <c r="E16" s="8">
        <f t="shared" si="0"/>
        <v>76620</v>
      </c>
      <c r="G16" s="7" t="s">
        <v>35</v>
      </c>
    </row>
    <row r="17" spans="1:7" ht="13.5">
      <c r="A17" s="6">
        <v>38414</v>
      </c>
      <c r="B17" s="7" t="s">
        <v>44</v>
      </c>
      <c r="C17" s="7" t="s">
        <v>8</v>
      </c>
      <c r="D17" s="8">
        <v>3666</v>
      </c>
      <c r="E17" s="8">
        <f t="shared" si="0"/>
        <v>72954</v>
      </c>
      <c r="G17" s="7" t="s">
        <v>20</v>
      </c>
    </row>
    <row r="18" spans="1:7" ht="13.5">
      <c r="A18" s="6">
        <v>38415</v>
      </c>
      <c r="B18" s="7" t="s">
        <v>48</v>
      </c>
      <c r="C18" s="7" t="s">
        <v>8</v>
      </c>
      <c r="D18" s="8">
        <v>1552</v>
      </c>
      <c r="E18" s="8">
        <f t="shared" si="0"/>
        <v>71402</v>
      </c>
      <c r="G18" s="7" t="s">
        <v>21</v>
      </c>
    </row>
    <row r="19" spans="1:7" ht="13.5">
      <c r="A19" s="6">
        <v>38416</v>
      </c>
      <c r="B19" s="7" t="s">
        <v>54</v>
      </c>
      <c r="C19" s="7" t="s">
        <v>8</v>
      </c>
      <c r="D19" s="8">
        <v>7056</v>
      </c>
      <c r="E19" s="8">
        <f t="shared" si="0"/>
        <v>64346</v>
      </c>
      <c r="G19" s="7" t="s">
        <v>36</v>
      </c>
    </row>
    <row r="20" spans="1:5" ht="13.5">
      <c r="A20" s="6">
        <v>38416</v>
      </c>
      <c r="B20" s="7" t="s">
        <v>53</v>
      </c>
      <c r="C20" s="7" t="s">
        <v>8</v>
      </c>
      <c r="D20" s="8">
        <v>2248</v>
      </c>
      <c r="E20" s="8">
        <f t="shared" si="0"/>
        <v>62098</v>
      </c>
    </row>
    <row r="21" spans="1:5" ht="13.5">
      <c r="A21" s="6">
        <v>38417</v>
      </c>
      <c r="B21" s="7" t="s">
        <v>53</v>
      </c>
      <c r="C21" s="7" t="s">
        <v>8</v>
      </c>
      <c r="D21" s="8">
        <v>869</v>
      </c>
      <c r="E21" s="8">
        <f t="shared" si="0"/>
        <v>61229</v>
      </c>
    </row>
    <row r="22" spans="1:5" ht="13.5">
      <c r="A22" s="6">
        <v>38418</v>
      </c>
      <c r="B22" s="7" t="s">
        <v>52</v>
      </c>
      <c r="C22" s="7" t="s">
        <v>8</v>
      </c>
      <c r="D22" s="8">
        <v>2446</v>
      </c>
      <c r="E22" s="8">
        <f t="shared" si="0"/>
        <v>58783</v>
      </c>
    </row>
    <row r="23" spans="1:5" ht="13.5">
      <c r="A23" s="6">
        <v>38419</v>
      </c>
      <c r="B23" s="7" t="s">
        <v>37</v>
      </c>
      <c r="C23" s="7" t="s">
        <v>18</v>
      </c>
      <c r="D23" s="8">
        <v>400</v>
      </c>
      <c r="E23" s="8">
        <f t="shared" si="0"/>
        <v>58383</v>
      </c>
    </row>
    <row r="24" spans="1:5" ht="13.5">
      <c r="A24" s="6">
        <v>38420</v>
      </c>
      <c r="B24" s="7" t="s">
        <v>49</v>
      </c>
      <c r="C24" s="7" t="s">
        <v>11</v>
      </c>
      <c r="D24" s="8">
        <v>920</v>
      </c>
      <c r="E24" s="8">
        <f t="shared" si="0"/>
        <v>57463</v>
      </c>
    </row>
    <row r="25" spans="1:5" ht="13.5">
      <c r="A25" s="6">
        <v>38421</v>
      </c>
      <c r="B25" s="7" t="s">
        <v>52</v>
      </c>
      <c r="C25" s="7" t="s">
        <v>8</v>
      </c>
      <c r="D25" s="8">
        <v>1803</v>
      </c>
      <c r="E25" s="8">
        <f t="shared" si="0"/>
        <v>55660</v>
      </c>
    </row>
    <row r="26" spans="1:5" ht="13.5">
      <c r="A26" s="6">
        <v>38421</v>
      </c>
      <c r="B26" s="7" t="s">
        <v>38</v>
      </c>
      <c r="C26" s="7" t="s">
        <v>10</v>
      </c>
      <c r="D26" s="8">
        <v>1050</v>
      </c>
      <c r="E26" s="8">
        <f t="shared" si="0"/>
        <v>54610</v>
      </c>
    </row>
    <row r="27" spans="1:5" ht="13.5">
      <c r="A27" s="6">
        <v>38422</v>
      </c>
      <c r="B27" s="7" t="s">
        <v>44</v>
      </c>
      <c r="C27" s="7" t="s">
        <v>8</v>
      </c>
      <c r="D27" s="8">
        <v>2379</v>
      </c>
      <c r="E27" s="8">
        <f t="shared" si="0"/>
        <v>52231</v>
      </c>
    </row>
    <row r="28" spans="1:5" ht="13.5">
      <c r="A28" s="6">
        <v>38424</v>
      </c>
      <c r="B28" s="7" t="s">
        <v>48</v>
      </c>
      <c r="C28" s="7" t="s">
        <v>8</v>
      </c>
      <c r="D28" s="8">
        <v>983</v>
      </c>
      <c r="E28" s="8">
        <f t="shared" si="0"/>
        <v>51248</v>
      </c>
    </row>
    <row r="29" spans="1:5" ht="13.5">
      <c r="A29" s="6">
        <v>38425</v>
      </c>
      <c r="B29" s="7" t="s">
        <v>48</v>
      </c>
      <c r="C29" s="7" t="s">
        <v>8</v>
      </c>
      <c r="D29" s="8">
        <v>3172</v>
      </c>
      <c r="E29" s="8">
        <f t="shared" si="0"/>
        <v>48076</v>
      </c>
    </row>
    <row r="30" spans="1:5" ht="13.5">
      <c r="A30" s="6">
        <v>38422</v>
      </c>
      <c r="B30" s="7" t="s">
        <v>39</v>
      </c>
      <c r="C30" s="7" t="s">
        <v>11</v>
      </c>
      <c r="D30" s="8">
        <v>2000</v>
      </c>
      <c r="E30" s="8">
        <f t="shared" si="0"/>
        <v>46076</v>
      </c>
    </row>
    <row r="31" spans="1:5" ht="13.5">
      <c r="A31" s="6">
        <v>38423</v>
      </c>
      <c r="B31" s="7" t="s">
        <v>39</v>
      </c>
      <c r="C31" s="7" t="s">
        <v>11</v>
      </c>
      <c r="D31" s="8">
        <v>3000</v>
      </c>
      <c r="E31" s="8">
        <f t="shared" si="0"/>
        <v>43076</v>
      </c>
    </row>
    <row r="32" spans="1:5" ht="13.5">
      <c r="A32" s="6">
        <v>38425</v>
      </c>
      <c r="B32" s="7" t="s">
        <v>40</v>
      </c>
      <c r="C32" s="7" t="s">
        <v>8</v>
      </c>
      <c r="D32" s="8">
        <v>378</v>
      </c>
      <c r="E32" s="8">
        <f aca="true" t="shared" si="1" ref="E32:E41">IF(D32="","",E31-D32)</f>
        <v>42698</v>
      </c>
    </row>
    <row r="33" spans="1:5" ht="13.5">
      <c r="A33" s="6">
        <v>38425</v>
      </c>
      <c r="B33" s="7" t="s">
        <v>47</v>
      </c>
      <c r="C33" s="7" t="s">
        <v>8</v>
      </c>
      <c r="D33" s="8">
        <v>3352</v>
      </c>
      <c r="E33" s="8">
        <f t="shared" si="1"/>
        <v>39346</v>
      </c>
    </row>
    <row r="34" spans="1:5" ht="13.5">
      <c r="A34" s="6">
        <v>38425</v>
      </c>
      <c r="B34" s="7" t="s">
        <v>51</v>
      </c>
      <c r="C34" s="7" t="s">
        <v>30</v>
      </c>
      <c r="D34" s="8">
        <v>9051</v>
      </c>
      <c r="E34" s="8">
        <f t="shared" si="1"/>
        <v>30295</v>
      </c>
    </row>
    <row r="35" spans="1:5" ht="13.5">
      <c r="A35" s="6">
        <v>38425</v>
      </c>
      <c r="B35" s="7" t="s">
        <v>42</v>
      </c>
      <c r="C35" s="7" t="s">
        <v>29</v>
      </c>
      <c r="D35" s="8">
        <v>934</v>
      </c>
      <c r="E35" s="8">
        <f t="shared" si="1"/>
        <v>29361</v>
      </c>
    </row>
    <row r="36" spans="1:5" ht="13.5">
      <c r="A36" s="6">
        <v>38426</v>
      </c>
      <c r="B36" s="7" t="s">
        <v>40</v>
      </c>
      <c r="C36" s="7" t="s">
        <v>8</v>
      </c>
      <c r="D36" s="8">
        <v>404</v>
      </c>
      <c r="E36" s="8">
        <f t="shared" si="1"/>
        <v>28957</v>
      </c>
    </row>
    <row r="37" spans="1:5" ht="13.5">
      <c r="A37" s="6">
        <v>38426</v>
      </c>
      <c r="B37" s="7" t="s">
        <v>50</v>
      </c>
      <c r="C37" s="7" t="s">
        <v>8</v>
      </c>
      <c r="D37" s="8">
        <v>2371</v>
      </c>
      <c r="E37" s="8">
        <f t="shared" si="1"/>
        <v>26586</v>
      </c>
    </row>
    <row r="38" spans="1:5" ht="13.5">
      <c r="A38" s="6">
        <v>38427</v>
      </c>
      <c r="B38" s="7" t="s">
        <v>43</v>
      </c>
      <c r="C38" s="7" t="s">
        <v>8</v>
      </c>
      <c r="D38" s="8">
        <v>493</v>
      </c>
      <c r="E38" s="8">
        <f t="shared" si="1"/>
        <v>26093</v>
      </c>
    </row>
    <row r="39" spans="1:5" ht="13.5">
      <c r="A39" s="6">
        <v>38428</v>
      </c>
      <c r="B39" s="7" t="s">
        <v>53</v>
      </c>
      <c r="C39" s="7" t="s">
        <v>8</v>
      </c>
      <c r="D39" s="8">
        <v>2958</v>
      </c>
      <c r="E39" s="8">
        <f t="shared" si="1"/>
        <v>23135</v>
      </c>
    </row>
    <row r="40" spans="1:5" ht="13.5">
      <c r="A40" s="6">
        <v>38429</v>
      </c>
      <c r="B40" s="7" t="s">
        <v>41</v>
      </c>
      <c r="C40" s="7" t="s">
        <v>29</v>
      </c>
      <c r="D40" s="8">
        <v>4019</v>
      </c>
      <c r="E40" s="8">
        <f t="shared" si="1"/>
        <v>19116</v>
      </c>
    </row>
    <row r="41" spans="1:5" ht="13.5">
      <c r="A41" s="6">
        <v>38430</v>
      </c>
      <c r="B41" s="7" t="s">
        <v>48</v>
      </c>
      <c r="C41" s="7" t="s">
        <v>8</v>
      </c>
      <c r="D41" s="8">
        <v>1911</v>
      </c>
      <c r="E41" s="8">
        <f t="shared" si="1"/>
        <v>17205</v>
      </c>
    </row>
    <row r="42" spans="1:5" ht="13.5">
      <c r="A42" s="6"/>
      <c r="B42" s="7"/>
      <c r="C42" s="7"/>
      <c r="D42" s="8"/>
      <c r="E42" s="8">
        <f t="shared" si="0"/>
      </c>
    </row>
    <row r="43" spans="1:5" ht="13.5">
      <c r="A43" s="6"/>
      <c r="B43" s="7"/>
      <c r="C43" s="7"/>
      <c r="D43" s="8"/>
      <c r="E43" s="8">
        <f>IF(D43="","",E37-D43)</f>
      </c>
    </row>
    <row r="44" spans="1:6" ht="13.5">
      <c r="A44" s="6"/>
      <c r="B44" s="7"/>
      <c r="C44" s="7"/>
      <c r="D44" s="8"/>
      <c r="E44" s="14">
        <f>E41</f>
        <v>17205</v>
      </c>
      <c r="F44" t="s">
        <v>26</v>
      </c>
    </row>
    <row r="45" spans="2:5" ht="14.25" thickBot="1">
      <c r="B45" s="10" t="s">
        <v>27</v>
      </c>
      <c r="D45" s="11">
        <f>SUM(D6:D44)</f>
        <v>83628</v>
      </c>
      <c r="E45" s="12"/>
    </row>
  </sheetData>
  <dataValidations count="1">
    <dataValidation type="list" allowBlank="1" showInputMessage="1" showErrorMessage="1" sqref="C6:C44">
      <formula1>$G$13:$G$20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5" sqref="A15"/>
    </sheetView>
  </sheetViews>
  <sheetFormatPr defaultColWidth="9.00390625" defaultRowHeight="13.5"/>
  <cols>
    <col min="1" max="1" width="18.00390625" style="0" customWidth="1"/>
    <col min="2" max="3" width="15.125" style="0" customWidth="1"/>
    <col min="4" max="4" width="2.25390625" style="0" customWidth="1"/>
    <col min="5" max="5" width="3.375" style="0" customWidth="1"/>
  </cols>
  <sheetData>
    <row r="1" ht="20.25" customHeight="1">
      <c r="A1" s="36" t="s">
        <v>124</v>
      </c>
    </row>
    <row r="2" ht="38.25" customHeight="1">
      <c r="A2" s="36"/>
    </row>
    <row r="3" spans="1:3" ht="18" customHeight="1">
      <c r="A3" s="39" t="s">
        <v>119</v>
      </c>
      <c r="B3" s="39" t="s">
        <v>120</v>
      </c>
      <c r="C3" s="39" t="s">
        <v>121</v>
      </c>
    </row>
    <row r="4" spans="1:3" ht="18" customHeight="1">
      <c r="A4" s="37" t="s">
        <v>72</v>
      </c>
      <c r="B4" s="40">
        <v>105.4</v>
      </c>
      <c r="C4" s="41">
        <v>94.88</v>
      </c>
    </row>
    <row r="5" spans="1:3" ht="18" customHeight="1">
      <c r="A5" s="37" t="s">
        <v>74</v>
      </c>
      <c r="B5" s="40">
        <v>85.2</v>
      </c>
      <c r="C5" s="41">
        <v>117.37</v>
      </c>
    </row>
    <row r="6" spans="1:8" ht="18" customHeight="1">
      <c r="A6" s="37" t="s">
        <v>73</v>
      </c>
      <c r="B6" s="40">
        <v>137.28</v>
      </c>
      <c r="C6" s="43">
        <v>72.84</v>
      </c>
      <c r="F6" s="44" t="s">
        <v>5</v>
      </c>
      <c r="G6" s="44" t="s">
        <v>126</v>
      </c>
      <c r="H6" s="44" t="s">
        <v>127</v>
      </c>
    </row>
    <row r="7" spans="1:8" ht="18" customHeight="1">
      <c r="A7" s="37" t="s">
        <v>122</v>
      </c>
      <c r="B7" s="40">
        <v>198.59</v>
      </c>
      <c r="C7" s="38">
        <v>50.36</v>
      </c>
      <c r="F7" s="7" t="s">
        <v>8</v>
      </c>
      <c r="G7" s="45">
        <v>53164</v>
      </c>
      <c r="H7" s="46">
        <f aca="true" t="shared" si="0" ref="H7:H12">G7/$G$13</f>
        <v>0.6357200937485052</v>
      </c>
    </row>
    <row r="8" spans="1:8" ht="18" customHeight="1">
      <c r="A8" s="37" t="s">
        <v>82</v>
      </c>
      <c r="B8" s="40">
        <v>88.72</v>
      </c>
      <c r="C8" s="38">
        <v>112.71</v>
      </c>
      <c r="F8" s="7" t="s">
        <v>29</v>
      </c>
      <c r="G8" s="45">
        <v>11953</v>
      </c>
      <c r="H8" s="46">
        <f t="shared" si="0"/>
        <v>0.14293059740756683</v>
      </c>
    </row>
    <row r="9" spans="1:8" ht="18" customHeight="1">
      <c r="A9" s="37" t="s">
        <v>87</v>
      </c>
      <c r="B9" s="40">
        <v>3.76</v>
      </c>
      <c r="C9" s="38">
        <v>2659.57</v>
      </c>
      <c r="F9" s="7" t="s">
        <v>30</v>
      </c>
      <c r="G9" s="45">
        <v>10251</v>
      </c>
      <c r="H9" s="46">
        <f t="shared" si="0"/>
        <v>0.12257856220404649</v>
      </c>
    </row>
    <row r="10" spans="1:8" ht="18" customHeight="1">
      <c r="A10" s="37" t="s">
        <v>79</v>
      </c>
      <c r="B10" s="40">
        <v>13.52</v>
      </c>
      <c r="C10" s="42">
        <v>739.64</v>
      </c>
      <c r="F10" s="7" t="s">
        <v>11</v>
      </c>
      <c r="G10" s="45">
        <v>6810</v>
      </c>
      <c r="H10" s="46">
        <f t="shared" si="0"/>
        <v>0.08143205624910317</v>
      </c>
    </row>
    <row r="11" spans="1:8" ht="18" customHeight="1">
      <c r="A11" s="37" t="s">
        <v>78</v>
      </c>
      <c r="B11" s="40">
        <v>0.1026</v>
      </c>
      <c r="C11" s="38">
        <v>97465.89</v>
      </c>
      <c r="F11" s="7" t="s">
        <v>10</v>
      </c>
      <c r="G11" s="45">
        <v>1050</v>
      </c>
      <c r="H11" s="46">
        <f t="shared" si="0"/>
        <v>0.012555603386425598</v>
      </c>
    </row>
    <row r="12" spans="1:8" ht="18" customHeight="1">
      <c r="A12" s="37" t="s">
        <v>80</v>
      </c>
      <c r="B12" s="40">
        <v>64.18</v>
      </c>
      <c r="C12" s="42">
        <v>155.81</v>
      </c>
      <c r="F12" s="7" t="s">
        <v>18</v>
      </c>
      <c r="G12" s="45">
        <v>400</v>
      </c>
      <c r="H12" s="46">
        <f t="shared" si="0"/>
        <v>0.0047830870043526095</v>
      </c>
    </row>
    <row r="13" spans="1:8" ht="18" customHeight="1">
      <c r="A13" s="37" t="s">
        <v>123</v>
      </c>
      <c r="B13" s="40">
        <v>82.66</v>
      </c>
      <c r="C13" s="42">
        <v>120.98</v>
      </c>
      <c r="F13" s="44" t="s">
        <v>125</v>
      </c>
      <c r="G13" s="45">
        <v>83628</v>
      </c>
      <c r="H13" s="7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H12" sqref="H12:N53"/>
    </sheetView>
  </sheetViews>
  <sheetFormatPr defaultColWidth="9.00390625" defaultRowHeight="13.5"/>
  <sheetData>
    <row r="1" ht="13.5">
      <c r="A1" t="s">
        <v>57</v>
      </c>
    </row>
    <row r="3" ht="13.5">
      <c r="A3" t="s">
        <v>58</v>
      </c>
    </row>
    <row r="5" ht="13.5">
      <c r="A5" t="s">
        <v>59</v>
      </c>
    </row>
    <row r="6" ht="13.5">
      <c r="A6" t="s">
        <v>60</v>
      </c>
    </row>
    <row r="7" ht="13.5">
      <c r="A7" t="s">
        <v>61</v>
      </c>
    </row>
    <row r="8" ht="13.5">
      <c r="A8" t="s">
        <v>62</v>
      </c>
    </row>
    <row r="9" ht="13.5">
      <c r="A9" t="s">
        <v>63</v>
      </c>
    </row>
    <row r="10" ht="13.5">
      <c r="A10" t="s">
        <v>64</v>
      </c>
    </row>
    <row r="12" spans="1:14" ht="54">
      <c r="A12" s="15" t="s">
        <v>65</v>
      </c>
      <c r="B12" s="15" t="s">
        <v>66</v>
      </c>
      <c r="C12" s="15" t="s">
        <v>67</v>
      </c>
      <c r="D12" s="15" t="s">
        <v>68</v>
      </c>
      <c r="E12" s="15" t="s">
        <v>69</v>
      </c>
      <c r="F12" s="15" t="s">
        <v>70</v>
      </c>
      <c r="H12" s="33" t="s">
        <v>65</v>
      </c>
      <c r="I12" s="33" t="s">
        <v>112</v>
      </c>
      <c r="J12" s="33" t="s">
        <v>113</v>
      </c>
      <c r="K12" s="33" t="s">
        <v>114</v>
      </c>
      <c r="L12" s="33" t="s">
        <v>115</v>
      </c>
      <c r="M12" s="33" t="s">
        <v>116</v>
      </c>
      <c r="N12" s="33" t="s">
        <v>117</v>
      </c>
    </row>
    <row r="13" spans="1:14" ht="13.5">
      <c r="A13" s="16" t="s">
        <v>71</v>
      </c>
      <c r="B13" s="17">
        <v>1</v>
      </c>
      <c r="C13" s="18">
        <v>5000</v>
      </c>
      <c r="D13" s="18">
        <v>10000</v>
      </c>
      <c r="E13" s="18">
        <v>50000</v>
      </c>
      <c r="F13" s="17">
        <v>1</v>
      </c>
      <c r="H13" s="16" t="s">
        <v>71</v>
      </c>
      <c r="I13" s="17">
        <v>117.72</v>
      </c>
      <c r="J13" s="17">
        <v>5886</v>
      </c>
      <c r="K13" s="17">
        <v>11772</v>
      </c>
      <c r="L13" s="17">
        <v>128.081</v>
      </c>
      <c r="M13" s="17">
        <v>6404.05</v>
      </c>
      <c r="N13" s="17">
        <v>12808.1</v>
      </c>
    </row>
    <row r="14" spans="1:14" ht="13.5">
      <c r="A14" s="19" t="s">
        <v>72</v>
      </c>
      <c r="B14" s="20">
        <v>0.00895</v>
      </c>
      <c r="C14" s="20">
        <v>44.75</v>
      </c>
      <c r="D14" s="20">
        <v>89.5</v>
      </c>
      <c r="E14" s="20">
        <v>447.5</v>
      </c>
      <c r="F14" s="20">
        <v>117.44</v>
      </c>
      <c r="H14" s="19" t="s">
        <v>72</v>
      </c>
      <c r="I14" s="20">
        <v>1</v>
      </c>
      <c r="J14" s="20">
        <v>50</v>
      </c>
      <c r="K14" s="20">
        <v>100</v>
      </c>
      <c r="L14" s="20">
        <v>1.14635</v>
      </c>
      <c r="M14" s="20">
        <v>57.32</v>
      </c>
      <c r="N14" s="20">
        <v>114.64</v>
      </c>
    </row>
    <row r="15" spans="1:14" ht="13.5">
      <c r="A15" s="21" t="s">
        <v>73</v>
      </c>
      <c r="B15" s="22">
        <v>0.0078</v>
      </c>
      <c r="C15" s="22">
        <v>39</v>
      </c>
      <c r="D15" s="22">
        <v>78</v>
      </c>
      <c r="E15" s="22">
        <v>390</v>
      </c>
      <c r="F15" s="22">
        <v>127.67</v>
      </c>
      <c r="H15" s="21" t="s">
        <v>73</v>
      </c>
      <c r="I15" s="22">
        <v>0.87233</v>
      </c>
      <c r="J15" s="22">
        <v>43.62</v>
      </c>
      <c r="K15" s="22">
        <v>87.23</v>
      </c>
      <c r="L15" s="22">
        <v>1</v>
      </c>
      <c r="M15" s="22">
        <v>50</v>
      </c>
      <c r="N15" s="22">
        <v>100</v>
      </c>
    </row>
    <row r="16" spans="1:14" ht="27">
      <c r="A16" s="19" t="s">
        <v>74</v>
      </c>
      <c r="B16" s="20">
        <v>0.01211</v>
      </c>
      <c r="C16" s="20">
        <v>60.55</v>
      </c>
      <c r="D16" s="20">
        <v>121.1</v>
      </c>
      <c r="E16" s="20">
        <v>605.5</v>
      </c>
      <c r="F16" s="20">
        <v>83.82</v>
      </c>
      <c r="H16" s="19" t="s">
        <v>74</v>
      </c>
      <c r="I16" s="20">
        <v>1.35315</v>
      </c>
      <c r="J16" s="20">
        <v>67.66</v>
      </c>
      <c r="K16" s="20">
        <v>135.32</v>
      </c>
      <c r="L16" s="20">
        <v>1.55118</v>
      </c>
      <c r="M16" s="20">
        <v>77.56</v>
      </c>
      <c r="N16" s="20">
        <v>155.12</v>
      </c>
    </row>
    <row r="17" spans="1:14" ht="27">
      <c r="A17" s="21" t="s">
        <v>75</v>
      </c>
      <c r="B17" s="22">
        <v>0.00539</v>
      </c>
      <c r="C17" s="22">
        <v>26.95</v>
      </c>
      <c r="D17" s="22">
        <v>53.9</v>
      </c>
      <c r="E17" s="22">
        <v>269.5</v>
      </c>
      <c r="F17" s="22">
        <v>185.06</v>
      </c>
      <c r="H17" s="34" t="s">
        <v>75</v>
      </c>
      <c r="I17" s="35">
        <v>0.60271</v>
      </c>
      <c r="J17" s="35">
        <v>30.14</v>
      </c>
      <c r="K17" s="35">
        <v>60.27</v>
      </c>
      <c r="L17" s="35">
        <v>0.69092</v>
      </c>
      <c r="M17" s="35">
        <v>34.55</v>
      </c>
      <c r="N17" s="35">
        <v>69.09</v>
      </c>
    </row>
    <row r="18" spans="1:14" ht="40.5">
      <c r="A18" s="21" t="s">
        <v>76</v>
      </c>
      <c r="B18" s="22">
        <v>0.01328</v>
      </c>
      <c r="C18" s="22">
        <v>66.4</v>
      </c>
      <c r="D18" s="22">
        <v>132.8</v>
      </c>
      <c r="E18" s="22">
        <v>664</v>
      </c>
      <c r="F18" s="22">
        <v>76.63</v>
      </c>
      <c r="H18" s="34" t="s">
        <v>76</v>
      </c>
      <c r="I18" s="35">
        <v>1.48423</v>
      </c>
      <c r="J18" s="35">
        <v>74.21</v>
      </c>
      <c r="K18" s="35">
        <v>148.42</v>
      </c>
      <c r="L18" s="35">
        <v>1.70144</v>
      </c>
      <c r="M18" s="35">
        <v>85.07</v>
      </c>
      <c r="N18" s="35">
        <v>170.14</v>
      </c>
    </row>
    <row r="19" spans="1:14" ht="40.5">
      <c r="A19" s="21" t="s">
        <v>77</v>
      </c>
      <c r="B19" s="22">
        <v>0.0152</v>
      </c>
      <c r="C19" s="22">
        <v>76</v>
      </c>
      <c r="D19" s="22">
        <v>152</v>
      </c>
      <c r="E19" s="22">
        <v>760</v>
      </c>
      <c r="F19" s="22">
        <v>68.76</v>
      </c>
      <c r="H19" s="34" t="s">
        <v>77</v>
      </c>
      <c r="I19" s="35">
        <v>1.6988</v>
      </c>
      <c r="J19" s="35">
        <v>84.94</v>
      </c>
      <c r="K19" s="35">
        <v>169.88</v>
      </c>
      <c r="L19" s="35">
        <v>1.94742</v>
      </c>
      <c r="M19" s="35">
        <v>97.37</v>
      </c>
      <c r="N19" s="35">
        <v>194.74</v>
      </c>
    </row>
    <row r="20" spans="1:14" ht="27">
      <c r="A20" s="16" t="s">
        <v>78</v>
      </c>
      <c r="B20" s="17">
        <v>10.2971</v>
      </c>
      <c r="C20" s="18">
        <v>51485.5</v>
      </c>
      <c r="D20" s="18">
        <v>102971</v>
      </c>
      <c r="E20" s="18">
        <v>514855</v>
      </c>
      <c r="F20" s="17">
        <v>0.1</v>
      </c>
      <c r="H20" s="16" t="s">
        <v>78</v>
      </c>
      <c r="I20" s="17">
        <v>1150.5</v>
      </c>
      <c r="J20" s="17">
        <v>57525</v>
      </c>
      <c r="K20" s="17">
        <v>115050</v>
      </c>
      <c r="L20" s="17">
        <v>1318.77</v>
      </c>
      <c r="M20" s="17">
        <v>65938.5</v>
      </c>
      <c r="N20" s="17">
        <v>131877</v>
      </c>
    </row>
    <row r="21" spans="1:14" ht="13.5">
      <c r="A21" s="16" t="s">
        <v>79</v>
      </c>
      <c r="B21" s="17">
        <v>0.06936</v>
      </c>
      <c r="C21" s="17">
        <v>346.8</v>
      </c>
      <c r="D21" s="17">
        <v>693.6</v>
      </c>
      <c r="E21" s="18">
        <v>3468</v>
      </c>
      <c r="F21" s="17">
        <v>15.06</v>
      </c>
      <c r="H21" s="16" t="s">
        <v>79</v>
      </c>
      <c r="I21" s="17">
        <v>7.74955</v>
      </c>
      <c r="J21" s="17">
        <v>387.48</v>
      </c>
      <c r="K21" s="17">
        <v>774.96</v>
      </c>
      <c r="L21" s="17">
        <v>8.88369</v>
      </c>
      <c r="M21" s="17">
        <v>444.18</v>
      </c>
      <c r="N21" s="17">
        <v>888.37</v>
      </c>
    </row>
    <row r="22" spans="1:14" ht="40.5">
      <c r="A22" s="16" t="s">
        <v>80</v>
      </c>
      <c r="B22" s="17">
        <v>0.0155</v>
      </c>
      <c r="C22" s="17">
        <v>77.5</v>
      </c>
      <c r="D22" s="17">
        <v>155</v>
      </c>
      <c r="E22" s="17">
        <v>775</v>
      </c>
      <c r="F22" s="17">
        <v>67.32</v>
      </c>
      <c r="H22" s="16" t="s">
        <v>80</v>
      </c>
      <c r="I22" s="17">
        <v>1.73255</v>
      </c>
      <c r="J22" s="17">
        <v>86.63</v>
      </c>
      <c r="K22" s="17">
        <v>173.26</v>
      </c>
      <c r="L22" s="17">
        <v>1.98599</v>
      </c>
      <c r="M22" s="17">
        <v>99.3</v>
      </c>
      <c r="N22" s="17">
        <v>198.6</v>
      </c>
    </row>
    <row r="23" spans="1:14" ht="27">
      <c r="A23" s="16" t="s">
        <v>81</v>
      </c>
      <c r="B23" s="17">
        <v>0.35912</v>
      </c>
      <c r="C23" s="18">
        <v>1795.6</v>
      </c>
      <c r="D23" s="18">
        <v>3591.2</v>
      </c>
      <c r="E23" s="18">
        <v>17956</v>
      </c>
      <c r="F23" s="17">
        <v>2.84</v>
      </c>
      <c r="H23" s="16" t="s">
        <v>81</v>
      </c>
      <c r="I23" s="17">
        <v>40.125</v>
      </c>
      <c r="J23" s="17">
        <v>2006.25</v>
      </c>
      <c r="K23" s="17">
        <v>4012.5</v>
      </c>
      <c r="L23" s="17">
        <v>45.9992</v>
      </c>
      <c r="M23" s="17">
        <v>2299.96</v>
      </c>
      <c r="N23" s="17">
        <v>4599.92</v>
      </c>
    </row>
    <row r="24" spans="1:14" ht="27">
      <c r="A24" s="21" t="s">
        <v>82</v>
      </c>
      <c r="B24" s="22">
        <v>0.01203</v>
      </c>
      <c r="C24" s="22">
        <v>60.15</v>
      </c>
      <c r="D24" s="22">
        <v>120.3</v>
      </c>
      <c r="E24" s="22">
        <v>601.5</v>
      </c>
      <c r="F24" s="22">
        <v>82.82</v>
      </c>
      <c r="H24" s="21" t="s">
        <v>82</v>
      </c>
      <c r="I24" s="22">
        <v>1.34495</v>
      </c>
      <c r="J24" s="22">
        <v>67.25</v>
      </c>
      <c r="K24" s="22">
        <v>134.5</v>
      </c>
      <c r="L24" s="22">
        <v>1.54178</v>
      </c>
      <c r="M24" s="22">
        <v>77.09</v>
      </c>
      <c r="N24" s="22">
        <v>154.18</v>
      </c>
    </row>
    <row r="25" spans="1:14" ht="40.5">
      <c r="A25" s="21" t="s">
        <v>83</v>
      </c>
      <c r="B25" s="22">
        <v>0.05799</v>
      </c>
      <c r="C25" s="22">
        <v>289.95</v>
      </c>
      <c r="D25" s="22">
        <v>579.9</v>
      </c>
      <c r="E25" s="23">
        <v>2899.5</v>
      </c>
      <c r="F25" s="22">
        <v>17.17</v>
      </c>
      <c r="H25" s="21" t="s">
        <v>83</v>
      </c>
      <c r="I25" s="22">
        <v>6.4799</v>
      </c>
      <c r="J25" s="22">
        <v>324</v>
      </c>
      <c r="K25" s="22">
        <v>647.99</v>
      </c>
      <c r="L25" s="22">
        <v>7.42823</v>
      </c>
      <c r="M25" s="22">
        <v>371.41</v>
      </c>
      <c r="N25" s="22">
        <v>742.82</v>
      </c>
    </row>
    <row r="26" spans="1:14" ht="40.5">
      <c r="A26" s="21" t="s">
        <v>84</v>
      </c>
      <c r="B26" s="22">
        <v>0.06322</v>
      </c>
      <c r="C26" s="22">
        <v>316.1</v>
      </c>
      <c r="D26" s="22">
        <v>632.2</v>
      </c>
      <c r="E26" s="23">
        <v>3161</v>
      </c>
      <c r="F26" s="22">
        <v>15.39</v>
      </c>
      <c r="H26" s="21" t="s">
        <v>84</v>
      </c>
      <c r="I26" s="22">
        <v>7.0753</v>
      </c>
      <c r="J26" s="22">
        <v>353.77</v>
      </c>
      <c r="K26" s="22">
        <v>707.53</v>
      </c>
      <c r="L26" s="22">
        <v>8.11088</v>
      </c>
      <c r="M26" s="22">
        <v>405.54</v>
      </c>
      <c r="N26" s="22">
        <v>811.09</v>
      </c>
    </row>
    <row r="27" spans="1:14" ht="40.5">
      <c r="A27" s="21" t="s">
        <v>85</v>
      </c>
      <c r="B27" s="22">
        <v>0.06993</v>
      </c>
      <c r="C27" s="22">
        <v>349.65</v>
      </c>
      <c r="D27" s="22">
        <v>699.3</v>
      </c>
      <c r="E27" s="23">
        <v>3496.5</v>
      </c>
      <c r="F27" s="22">
        <v>13.84</v>
      </c>
      <c r="H27" s="21" t="s">
        <v>85</v>
      </c>
      <c r="I27" s="22">
        <v>7.8143</v>
      </c>
      <c r="J27" s="22">
        <v>390.72</v>
      </c>
      <c r="K27" s="22">
        <v>781.43</v>
      </c>
      <c r="L27" s="22">
        <v>8.95792</v>
      </c>
      <c r="M27" s="22">
        <v>447.9</v>
      </c>
      <c r="N27" s="22">
        <v>895.79</v>
      </c>
    </row>
    <row r="28" spans="1:14" ht="40.5">
      <c r="A28" s="21" t="s">
        <v>86</v>
      </c>
      <c r="B28" s="22">
        <v>0.69139</v>
      </c>
      <c r="C28" s="23">
        <v>3456.95</v>
      </c>
      <c r="D28" s="23">
        <v>6913.9</v>
      </c>
      <c r="E28" s="23">
        <v>34569.5</v>
      </c>
      <c r="F28" s="22">
        <v>1.43</v>
      </c>
      <c r="H28" s="21" t="s">
        <v>118</v>
      </c>
      <c r="I28" s="22">
        <v>77.25</v>
      </c>
      <c r="J28" s="22">
        <v>3862.5</v>
      </c>
      <c r="K28" s="22">
        <v>7725</v>
      </c>
      <c r="L28" s="22">
        <v>88.5555</v>
      </c>
      <c r="M28" s="22">
        <v>4427.78</v>
      </c>
      <c r="N28" s="22">
        <v>8855.55</v>
      </c>
    </row>
    <row r="29" spans="1:14" ht="27">
      <c r="A29" s="21" t="s">
        <v>87</v>
      </c>
      <c r="B29" s="22">
        <v>0.27319</v>
      </c>
      <c r="C29" s="23">
        <v>1365.95</v>
      </c>
      <c r="D29" s="23">
        <v>2731.9</v>
      </c>
      <c r="E29" s="23">
        <v>13659.5</v>
      </c>
      <c r="F29" s="22">
        <v>3.88</v>
      </c>
      <c r="H29" s="21" t="s">
        <v>87</v>
      </c>
      <c r="I29" s="22">
        <v>30.524</v>
      </c>
      <c r="J29" s="22">
        <v>1526.2</v>
      </c>
      <c r="K29" s="22">
        <v>3052.4</v>
      </c>
      <c r="L29" s="22">
        <v>34.9913</v>
      </c>
      <c r="M29" s="22">
        <v>1749.57</v>
      </c>
      <c r="N29" s="22">
        <v>3499.13</v>
      </c>
    </row>
    <row r="30" spans="1:14" ht="13.5">
      <c r="A30" s="24" t="s">
        <v>88</v>
      </c>
      <c r="B30" s="25">
        <v>12310.9</v>
      </c>
      <c r="C30" s="25">
        <v>61554500</v>
      </c>
      <c r="D30" s="25">
        <v>123109000</v>
      </c>
      <c r="E30" s="25">
        <v>615545000</v>
      </c>
      <c r="F30" s="26">
        <v>8.4E-05</v>
      </c>
      <c r="H30" s="24" t="s">
        <v>88</v>
      </c>
      <c r="I30" s="26">
        <v>1375500</v>
      </c>
      <c r="J30" s="26">
        <v>68775000</v>
      </c>
      <c r="K30" s="26">
        <v>137550000</v>
      </c>
      <c r="L30" s="26">
        <v>1576804</v>
      </c>
      <c r="M30" s="26">
        <v>78840200</v>
      </c>
      <c r="N30" s="26">
        <v>157680400</v>
      </c>
    </row>
    <row r="31" spans="1:14" ht="13.5">
      <c r="A31" s="16" t="s">
        <v>89</v>
      </c>
      <c r="B31" s="17">
        <v>0.07408</v>
      </c>
      <c r="C31" s="17">
        <v>370.4</v>
      </c>
      <c r="D31" s="17">
        <v>740.8</v>
      </c>
      <c r="E31" s="18">
        <v>3704</v>
      </c>
      <c r="F31" s="17">
        <v>14.2</v>
      </c>
      <c r="H31" s="16" t="s">
        <v>89</v>
      </c>
      <c r="I31" s="17">
        <v>8.2773</v>
      </c>
      <c r="J31" s="17">
        <v>413.87</v>
      </c>
      <c r="K31" s="17">
        <v>827.73</v>
      </c>
      <c r="L31" s="17">
        <v>9.48868</v>
      </c>
      <c r="M31" s="17">
        <v>474.43</v>
      </c>
      <c r="N31" s="17">
        <v>948.87</v>
      </c>
    </row>
    <row r="32" spans="1:14" ht="40.5">
      <c r="A32" s="16" t="s">
        <v>90</v>
      </c>
      <c r="B32" s="17">
        <v>0.03401</v>
      </c>
      <c r="C32" s="17">
        <v>170.05</v>
      </c>
      <c r="D32" s="17">
        <v>340.1</v>
      </c>
      <c r="E32" s="18">
        <v>1700.5</v>
      </c>
      <c r="F32" s="17">
        <v>30.91</v>
      </c>
      <c r="H32" s="16" t="s">
        <v>90</v>
      </c>
      <c r="I32" s="17">
        <v>3.8</v>
      </c>
      <c r="J32" s="17">
        <v>190</v>
      </c>
      <c r="K32" s="17">
        <v>380</v>
      </c>
      <c r="L32" s="17">
        <v>4.35613</v>
      </c>
      <c r="M32" s="17">
        <v>217.81</v>
      </c>
      <c r="N32" s="17">
        <v>435.61</v>
      </c>
    </row>
    <row r="33" spans="1:14" ht="27">
      <c r="A33" s="16" t="s">
        <v>91</v>
      </c>
      <c r="B33" s="17">
        <v>139.183</v>
      </c>
      <c r="C33" s="18">
        <v>695915</v>
      </c>
      <c r="D33" s="18">
        <v>1391830</v>
      </c>
      <c r="E33" s="18">
        <v>6959150</v>
      </c>
      <c r="F33" s="17">
        <v>0.0076</v>
      </c>
      <c r="H33" s="16" t="s">
        <v>91</v>
      </c>
      <c r="I33" s="17">
        <v>15551</v>
      </c>
      <c r="J33" s="17">
        <v>777550</v>
      </c>
      <c r="K33" s="17">
        <v>1555100</v>
      </c>
      <c r="L33" s="17">
        <v>17826.8</v>
      </c>
      <c r="M33" s="17">
        <v>891340</v>
      </c>
      <c r="N33" s="17">
        <v>1782680</v>
      </c>
    </row>
    <row r="34" spans="1:14" ht="27">
      <c r="A34" s="16" t="s">
        <v>92</v>
      </c>
      <c r="B34" s="17">
        <v>0.07107</v>
      </c>
      <c r="C34" s="17">
        <v>355.35</v>
      </c>
      <c r="D34" s="17">
        <v>710.7</v>
      </c>
      <c r="E34" s="18">
        <v>3553.5</v>
      </c>
      <c r="F34" s="17">
        <v>14.78</v>
      </c>
      <c r="H34" s="16" t="s">
        <v>92</v>
      </c>
      <c r="I34" s="17">
        <v>7.94105</v>
      </c>
      <c r="J34" s="17">
        <v>397.05</v>
      </c>
      <c r="K34" s="17">
        <v>794.11</v>
      </c>
      <c r="L34" s="17">
        <v>9.10322</v>
      </c>
      <c r="M34" s="17">
        <v>455.16</v>
      </c>
      <c r="N34" s="17">
        <v>910.32</v>
      </c>
    </row>
    <row r="35" spans="1:14" ht="27">
      <c r="A35" s="16" t="s">
        <v>93</v>
      </c>
      <c r="B35" s="17">
        <v>0.49254</v>
      </c>
      <c r="C35" s="18">
        <v>2462.7</v>
      </c>
      <c r="D35" s="18">
        <v>4925.4</v>
      </c>
      <c r="E35" s="18">
        <v>24627</v>
      </c>
      <c r="F35" s="17">
        <v>2.12</v>
      </c>
      <c r="H35" s="16" t="s">
        <v>93</v>
      </c>
      <c r="I35" s="17">
        <v>55.0325</v>
      </c>
      <c r="J35" s="17">
        <v>2751.63</v>
      </c>
      <c r="K35" s="17">
        <v>5503.25</v>
      </c>
      <c r="L35" s="17">
        <v>63.0865</v>
      </c>
      <c r="M35" s="17">
        <v>3154.33</v>
      </c>
      <c r="N35" s="17">
        <v>6308.65</v>
      </c>
    </row>
    <row r="36" spans="1:14" ht="13.5">
      <c r="A36" s="16" t="s">
        <v>94</v>
      </c>
      <c r="B36" s="17">
        <v>0.30231</v>
      </c>
      <c r="C36" s="18">
        <v>1511.55</v>
      </c>
      <c r="D36" s="18">
        <v>3023.1</v>
      </c>
      <c r="E36" s="18">
        <v>15115.5</v>
      </c>
      <c r="F36" s="17">
        <v>3.43</v>
      </c>
      <c r="H36" s="16" t="s">
        <v>94</v>
      </c>
      <c r="I36" s="17">
        <v>33.7775</v>
      </c>
      <c r="J36" s="17">
        <v>1688.88</v>
      </c>
      <c r="K36" s="17">
        <v>3377.75</v>
      </c>
      <c r="L36" s="17">
        <v>38.7208</v>
      </c>
      <c r="M36" s="17">
        <v>1936.04</v>
      </c>
      <c r="N36" s="17">
        <v>3872.08</v>
      </c>
    </row>
    <row r="37" spans="1:14" ht="27">
      <c r="A37" s="16" t="s">
        <v>95</v>
      </c>
      <c r="B37" s="17">
        <v>0.41049</v>
      </c>
      <c r="C37" s="18">
        <v>2052.45</v>
      </c>
      <c r="D37" s="18">
        <v>4104.9</v>
      </c>
      <c r="E37" s="18">
        <v>20524.5</v>
      </c>
      <c r="F37" s="17">
        <v>2.56</v>
      </c>
      <c r="H37" s="16" t="s">
        <v>95</v>
      </c>
      <c r="I37" s="17">
        <v>45.8629</v>
      </c>
      <c r="J37" s="17">
        <v>2293.15</v>
      </c>
      <c r="K37" s="17">
        <v>4586.29</v>
      </c>
      <c r="L37" s="17">
        <v>52.5773</v>
      </c>
      <c r="M37" s="17">
        <v>2628.87</v>
      </c>
      <c r="N37" s="17">
        <v>5257.73</v>
      </c>
    </row>
    <row r="38" spans="1:14" ht="40.5">
      <c r="A38" s="16" t="s">
        <v>96</v>
      </c>
      <c r="B38" s="17">
        <v>75.5168</v>
      </c>
      <c r="C38" s="18">
        <v>377584</v>
      </c>
      <c r="D38" s="18">
        <v>755168</v>
      </c>
      <c r="E38" s="18">
        <v>3775840</v>
      </c>
      <c r="F38" s="17">
        <v>0.01</v>
      </c>
      <c r="H38" s="16" t="s">
        <v>96</v>
      </c>
      <c r="I38" s="17">
        <v>8437.5</v>
      </c>
      <c r="J38" s="17">
        <v>421875</v>
      </c>
      <c r="K38" s="17">
        <v>843750</v>
      </c>
      <c r="L38" s="17">
        <v>9672.32</v>
      </c>
      <c r="M38" s="17">
        <v>483616</v>
      </c>
      <c r="N38" s="17">
        <v>967232</v>
      </c>
    </row>
    <row r="39" spans="1:14" ht="27">
      <c r="A39" s="27" t="s">
        <v>97</v>
      </c>
      <c r="B39" s="28">
        <v>0.02602</v>
      </c>
      <c r="C39" s="28">
        <v>130.1</v>
      </c>
      <c r="D39" s="28">
        <v>260.2</v>
      </c>
      <c r="E39" s="29">
        <v>1301</v>
      </c>
      <c r="F39" s="28">
        <v>39.86</v>
      </c>
      <c r="H39" s="27" t="s">
        <v>97</v>
      </c>
      <c r="I39" s="28">
        <v>2.90775</v>
      </c>
      <c r="J39" s="28">
        <v>145.39</v>
      </c>
      <c r="K39" s="28">
        <v>290.78</v>
      </c>
      <c r="L39" s="28">
        <v>3.20856</v>
      </c>
      <c r="M39" s="28">
        <v>160.43</v>
      </c>
      <c r="N39" s="28">
        <v>320.86</v>
      </c>
    </row>
    <row r="40" spans="1:14" ht="27">
      <c r="A40" s="27" t="s">
        <v>98</v>
      </c>
      <c r="B40" s="28">
        <v>0.02626</v>
      </c>
      <c r="C40" s="28">
        <v>131.3</v>
      </c>
      <c r="D40" s="28">
        <v>262.6</v>
      </c>
      <c r="E40" s="29">
        <v>1313</v>
      </c>
      <c r="F40" s="28">
        <v>39.3</v>
      </c>
      <c r="H40" s="27" t="s">
        <v>98</v>
      </c>
      <c r="I40" s="28">
        <v>2.935</v>
      </c>
      <c r="J40" s="28">
        <v>146.75</v>
      </c>
      <c r="K40" s="28">
        <v>293.5</v>
      </c>
      <c r="L40" s="28">
        <v>3.24826</v>
      </c>
      <c r="M40" s="28">
        <v>162.41</v>
      </c>
      <c r="N40" s="28">
        <v>324.83</v>
      </c>
    </row>
    <row r="41" spans="1:14" ht="27">
      <c r="A41" s="27" t="s">
        <v>99</v>
      </c>
      <c r="B41" s="28">
        <v>0.25172</v>
      </c>
      <c r="C41" s="29">
        <v>1258.6</v>
      </c>
      <c r="D41" s="29">
        <v>2517.2</v>
      </c>
      <c r="E41" s="29">
        <v>12586</v>
      </c>
      <c r="F41" s="28">
        <v>3.77</v>
      </c>
      <c r="H41" s="27" t="s">
        <v>99</v>
      </c>
      <c r="I41" s="28">
        <v>28.125</v>
      </c>
      <c r="J41" s="28">
        <v>1406.25</v>
      </c>
      <c r="K41" s="28">
        <v>2812.5</v>
      </c>
      <c r="L41" s="28">
        <v>32.241</v>
      </c>
      <c r="M41" s="28">
        <v>1612.05</v>
      </c>
      <c r="N41" s="28">
        <v>3224.1</v>
      </c>
    </row>
    <row r="42" spans="1:14" ht="27">
      <c r="A42" s="27" t="s">
        <v>100</v>
      </c>
      <c r="B42" s="28">
        <v>0.09858</v>
      </c>
      <c r="C42" s="28">
        <v>492.9</v>
      </c>
      <c r="D42" s="28">
        <v>985.8</v>
      </c>
      <c r="E42" s="29">
        <v>4929</v>
      </c>
      <c r="F42" s="28">
        <v>10.83</v>
      </c>
      <c r="H42" s="27" t="s">
        <v>100</v>
      </c>
      <c r="I42" s="28">
        <v>11.0152</v>
      </c>
      <c r="J42" s="28">
        <v>550.76</v>
      </c>
      <c r="K42" s="28">
        <v>1101.52</v>
      </c>
      <c r="L42" s="28">
        <v>12.6273</v>
      </c>
      <c r="M42" s="28">
        <v>631.37</v>
      </c>
      <c r="N42" s="28">
        <v>1262.73</v>
      </c>
    </row>
    <row r="43" spans="1:14" ht="40.5">
      <c r="A43" s="27" t="s">
        <v>101</v>
      </c>
      <c r="B43" s="28">
        <v>0.27695</v>
      </c>
      <c r="C43" s="29">
        <v>1384.75</v>
      </c>
      <c r="D43" s="29">
        <v>2769.5</v>
      </c>
      <c r="E43" s="29">
        <v>13847.5</v>
      </c>
      <c r="F43" s="28">
        <v>3.62</v>
      </c>
      <c r="H43" s="27" t="s">
        <v>101</v>
      </c>
      <c r="I43" s="28">
        <v>30.9445</v>
      </c>
      <c r="J43" s="28">
        <v>1547.23</v>
      </c>
      <c r="K43" s="28">
        <v>3094.45</v>
      </c>
      <c r="L43" s="28">
        <v>35.4732</v>
      </c>
      <c r="M43" s="28">
        <v>1773.66</v>
      </c>
      <c r="N43" s="28">
        <v>3547.32</v>
      </c>
    </row>
    <row r="44" spans="1:14" ht="27">
      <c r="A44" s="27" t="s">
        <v>102</v>
      </c>
      <c r="B44" s="28">
        <v>0.52541</v>
      </c>
      <c r="C44" s="29">
        <v>2627.05</v>
      </c>
      <c r="D44" s="29">
        <v>5254.1</v>
      </c>
      <c r="E44" s="29">
        <v>26270.5</v>
      </c>
      <c r="F44" s="28">
        <v>2.04</v>
      </c>
      <c r="H44" s="27" t="s">
        <v>102</v>
      </c>
      <c r="I44" s="28">
        <v>58.705</v>
      </c>
      <c r="J44" s="28">
        <v>2935.25</v>
      </c>
      <c r="K44" s="28">
        <v>5870.5</v>
      </c>
      <c r="L44" s="28">
        <v>67.2964</v>
      </c>
      <c r="M44" s="28">
        <v>3364.82</v>
      </c>
      <c r="N44" s="28">
        <v>6729.64</v>
      </c>
    </row>
    <row r="45" spans="1:14" ht="27">
      <c r="A45" s="27" t="s">
        <v>103</v>
      </c>
      <c r="B45" s="28">
        <v>3.63251</v>
      </c>
      <c r="C45" s="29">
        <v>18162.55</v>
      </c>
      <c r="D45" s="29">
        <v>36325.1</v>
      </c>
      <c r="E45" s="29">
        <v>181625.5</v>
      </c>
      <c r="F45" s="28">
        <v>0.29</v>
      </c>
      <c r="H45" s="27" t="s">
        <v>103</v>
      </c>
      <c r="I45" s="28">
        <v>405.86</v>
      </c>
      <c r="J45" s="28">
        <v>20293</v>
      </c>
      <c r="K45" s="28">
        <v>40586</v>
      </c>
      <c r="L45" s="28">
        <v>465.258</v>
      </c>
      <c r="M45" s="28">
        <v>23262.9</v>
      </c>
      <c r="N45" s="28">
        <v>46525.8</v>
      </c>
    </row>
    <row r="46" spans="1:14" ht="40.5">
      <c r="A46" s="24" t="s">
        <v>104</v>
      </c>
      <c r="B46" s="26">
        <v>0.03356</v>
      </c>
      <c r="C46" s="26">
        <v>167.8</v>
      </c>
      <c r="D46" s="26">
        <v>335.6</v>
      </c>
      <c r="E46" s="25">
        <v>1678</v>
      </c>
      <c r="F46" s="26">
        <v>31.31</v>
      </c>
      <c r="H46" s="24" t="s">
        <v>104</v>
      </c>
      <c r="I46" s="26">
        <v>3.7501</v>
      </c>
      <c r="J46" s="26">
        <v>187.51</v>
      </c>
      <c r="K46" s="26">
        <v>375.01</v>
      </c>
      <c r="L46" s="26">
        <v>4.29892</v>
      </c>
      <c r="M46" s="26">
        <v>214.95</v>
      </c>
      <c r="N46" s="26">
        <v>429.89</v>
      </c>
    </row>
    <row r="47" spans="1:14" ht="54">
      <c r="A47" s="24" t="s">
        <v>105</v>
      </c>
      <c r="B47" s="26">
        <v>0.03287</v>
      </c>
      <c r="C47" s="26">
        <v>164.35</v>
      </c>
      <c r="D47" s="26">
        <v>328.7</v>
      </c>
      <c r="E47" s="25">
        <v>1643.5</v>
      </c>
      <c r="F47" s="26">
        <v>31.97</v>
      </c>
      <c r="H47" s="24" t="s">
        <v>105</v>
      </c>
      <c r="I47" s="26">
        <v>3.673</v>
      </c>
      <c r="J47" s="26">
        <v>183.65</v>
      </c>
      <c r="K47" s="26">
        <v>367.3</v>
      </c>
      <c r="L47" s="26">
        <v>4.21054</v>
      </c>
      <c r="M47" s="26">
        <v>210.53</v>
      </c>
      <c r="N47" s="26">
        <v>421.05</v>
      </c>
    </row>
    <row r="48" spans="1:14" ht="40.5">
      <c r="A48" s="24" t="s">
        <v>106</v>
      </c>
      <c r="B48" s="26">
        <v>0.00264</v>
      </c>
      <c r="C48" s="26">
        <v>13.2</v>
      </c>
      <c r="D48" s="26">
        <v>26.4</v>
      </c>
      <c r="E48" s="26">
        <v>132</v>
      </c>
      <c r="F48" s="26">
        <v>391.48</v>
      </c>
      <c r="H48" s="24" t="s">
        <v>106</v>
      </c>
      <c r="I48" s="26">
        <v>0.2955</v>
      </c>
      <c r="J48" s="26">
        <v>14.78</v>
      </c>
      <c r="K48" s="26">
        <v>29.55</v>
      </c>
      <c r="L48" s="26">
        <v>0.33874</v>
      </c>
      <c r="M48" s="26">
        <v>16.94</v>
      </c>
      <c r="N48" s="26">
        <v>33.87</v>
      </c>
    </row>
    <row r="49" spans="1:14" ht="27">
      <c r="A49" s="24" t="s">
        <v>107</v>
      </c>
      <c r="B49" s="26">
        <v>0.03258</v>
      </c>
      <c r="C49" s="26">
        <v>162.9</v>
      </c>
      <c r="D49" s="26">
        <v>325.8</v>
      </c>
      <c r="E49" s="25">
        <v>1629</v>
      </c>
      <c r="F49" s="26">
        <v>32.28</v>
      </c>
      <c r="H49" s="24" t="s">
        <v>107</v>
      </c>
      <c r="I49" s="26">
        <v>3.64075</v>
      </c>
      <c r="J49" s="26">
        <v>182.04</v>
      </c>
      <c r="K49" s="26">
        <v>364.08</v>
      </c>
      <c r="L49" s="26">
        <v>4.17357</v>
      </c>
      <c r="M49" s="26">
        <v>208.68</v>
      </c>
      <c r="N49" s="26">
        <v>417.36</v>
      </c>
    </row>
    <row r="50" spans="1:14" ht="27">
      <c r="A50" s="30" t="s">
        <v>108</v>
      </c>
      <c r="B50" s="31">
        <v>0.05499</v>
      </c>
      <c r="C50" s="31">
        <v>274.95</v>
      </c>
      <c r="D50" s="31">
        <v>549.9</v>
      </c>
      <c r="E50" s="32">
        <v>2749.5</v>
      </c>
      <c r="F50" s="31">
        <v>19.03</v>
      </c>
      <c r="H50" s="30" t="s">
        <v>108</v>
      </c>
      <c r="I50" s="31">
        <v>6.145</v>
      </c>
      <c r="J50" s="31">
        <v>307.25</v>
      </c>
      <c r="K50" s="31">
        <v>614.5</v>
      </c>
      <c r="L50" s="31">
        <v>7.04432</v>
      </c>
      <c r="M50" s="31">
        <v>352.22</v>
      </c>
      <c r="N50" s="31">
        <v>704.43</v>
      </c>
    </row>
    <row r="51" spans="1:14" ht="40.5">
      <c r="A51" s="30" t="s">
        <v>109</v>
      </c>
      <c r="B51" s="31">
        <v>0.08484</v>
      </c>
      <c r="C51" s="31">
        <v>424.2</v>
      </c>
      <c r="D51" s="31">
        <v>848.4</v>
      </c>
      <c r="E51" s="32">
        <v>4242</v>
      </c>
      <c r="F51" s="31">
        <v>11.89</v>
      </c>
      <c r="H51" s="30" t="s">
        <v>109</v>
      </c>
      <c r="I51" s="31">
        <v>9.47965</v>
      </c>
      <c r="J51" s="31">
        <v>473.98</v>
      </c>
      <c r="K51" s="31">
        <v>947.97</v>
      </c>
      <c r="L51" s="31">
        <v>10.8669</v>
      </c>
      <c r="M51" s="31">
        <v>543.35</v>
      </c>
      <c r="N51" s="31">
        <v>1086.69</v>
      </c>
    </row>
    <row r="52" spans="1:14" ht="40.5">
      <c r="A52" s="30" t="s">
        <v>110</v>
      </c>
      <c r="B52" s="31">
        <v>0.01139</v>
      </c>
      <c r="C52" s="31">
        <v>56.95</v>
      </c>
      <c r="D52" s="31">
        <v>113.9</v>
      </c>
      <c r="E52" s="31">
        <v>569.5</v>
      </c>
      <c r="F52" s="31">
        <v>89.2</v>
      </c>
      <c r="H52" s="30" t="s">
        <v>110</v>
      </c>
      <c r="I52" s="31">
        <v>1.2726</v>
      </c>
      <c r="J52" s="31">
        <v>63.63</v>
      </c>
      <c r="K52" s="31">
        <v>127.26</v>
      </c>
      <c r="L52" s="31">
        <v>1.45884</v>
      </c>
      <c r="M52" s="31">
        <v>72.94</v>
      </c>
      <c r="N52" s="31">
        <v>145.88</v>
      </c>
    </row>
    <row r="53" spans="1:14" ht="27">
      <c r="A53" s="30" t="s">
        <v>111</v>
      </c>
      <c r="B53" s="31">
        <v>0.06417</v>
      </c>
      <c r="C53" s="31">
        <v>320.85</v>
      </c>
      <c r="D53" s="31">
        <v>641.7</v>
      </c>
      <c r="E53" s="32">
        <v>3208.5</v>
      </c>
      <c r="F53" s="31">
        <v>15.71</v>
      </c>
      <c r="H53" s="30" t="s">
        <v>111</v>
      </c>
      <c r="I53" s="31">
        <v>7.17</v>
      </c>
      <c r="J53" s="31">
        <v>358.5</v>
      </c>
      <c r="K53" s="31">
        <v>717</v>
      </c>
      <c r="L53" s="31">
        <v>8.21933</v>
      </c>
      <c r="M53" s="31">
        <v>410.97</v>
      </c>
      <c r="N53" s="31">
        <v>821.93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Salon</dc:creator>
  <cp:keywords/>
  <dc:description/>
  <cp:lastModifiedBy>mukai</cp:lastModifiedBy>
  <cp:lastPrinted>2005-02-17T00:08:43Z</cp:lastPrinted>
  <dcterms:created xsi:type="dcterms:W3CDTF">2000-07-16T22:07:44Z</dcterms:created>
  <dcterms:modified xsi:type="dcterms:W3CDTF">2005-03-12T23:49:12Z</dcterms:modified>
  <cp:category/>
  <cp:version/>
  <cp:contentType/>
  <cp:contentStatus/>
</cp:coreProperties>
</file>